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附表三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E40" i="1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</calcChain>
</file>

<file path=xl/sharedStrings.xml><?xml version="1.0" encoding="utf-8"?>
<sst xmlns="http://schemas.openxmlformats.org/spreadsheetml/2006/main" count="36" uniqueCount="24">
  <si>
    <t>附表三                 裁决明细一览表</t>
    <phoneticPr fontId="3" type="noConversion"/>
  </si>
  <si>
    <t>序号</t>
  </si>
  <si>
    <t>姓名</t>
  </si>
  <si>
    <t>出生年月</t>
    <phoneticPr fontId="3" type="noConversion"/>
  </si>
  <si>
    <t>民族</t>
    <phoneticPr fontId="3" type="noConversion"/>
  </si>
  <si>
    <t>裁决结果</t>
    <phoneticPr fontId="3" type="noConversion"/>
  </si>
  <si>
    <t>林秀娟</t>
  </si>
  <si>
    <t>汉</t>
    <phoneticPr fontId="3" type="noConversion"/>
  </si>
  <si>
    <t>贺丽娟</t>
  </si>
  <si>
    <t>黄红丽</t>
  </si>
  <si>
    <t>刘宏宇</t>
  </si>
  <si>
    <t>王丹杰</t>
  </si>
  <si>
    <t>1998年11月19日</t>
  </si>
  <si>
    <t>鲁艳</t>
  </si>
  <si>
    <t xml:space="preserve"> </t>
    <phoneticPr fontId="3" type="noConversion"/>
  </si>
  <si>
    <t>何其枝</t>
  </si>
  <si>
    <t>刘晴圆</t>
  </si>
  <si>
    <t>孙利</t>
  </si>
  <si>
    <t>刘静</t>
  </si>
  <si>
    <t>李怡然</t>
  </si>
  <si>
    <t>余珊</t>
  </si>
  <si>
    <t>1996年12月30日</t>
  </si>
  <si>
    <t>曹悦</t>
  </si>
  <si>
    <t>2000年12月12日</t>
  </si>
</sst>
</file>

<file path=xl/styles.xml><?xml version="1.0" encoding="utf-8"?>
<styleSheet xmlns="http://schemas.openxmlformats.org/spreadsheetml/2006/main">
  <fonts count="9"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7"/>
      <name val="仿宋_GB2312"/>
      <family val="3"/>
      <charset val="134"/>
    </font>
    <font>
      <sz val="17"/>
      <color rgb="FF000000"/>
      <name val="仿宋_GB2312"/>
      <family val="3"/>
      <charset val="134"/>
    </font>
    <font>
      <sz val="13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7" fillId="0" borderId="0"/>
    <xf numFmtId="0" fontId="1" fillId="0" borderId="0">
      <alignment vertical="center"/>
    </xf>
    <xf numFmtId="0" fontId="7" fillId="0" borderId="0"/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1" fontId="5" fillId="0" borderId="3" xfId="0" applyNumberFormat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31" fontId="5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31" fontId="5" fillId="0" borderId="5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2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210;&#35009;&#25991;&#20070;/&#27491;&#24335;&#25991;&#20070;/78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一"/>
      <sheetName val="附表二"/>
      <sheetName val="附表三"/>
      <sheetName val="计算"/>
      <sheetName val="Sheet3"/>
    </sheetNames>
    <sheetDataSet>
      <sheetData sheetId="0"/>
      <sheetData sheetId="1"/>
      <sheetData sheetId="2"/>
      <sheetData sheetId="3">
        <row r="3">
          <cell r="U3">
            <v>15176.619999999999</v>
          </cell>
          <cell r="W3">
            <v>37756.800000000003</v>
          </cell>
        </row>
        <row r="4">
          <cell r="V4">
            <v>1874</v>
          </cell>
        </row>
        <row r="6">
          <cell r="U6">
            <v>7107.8399999999992</v>
          </cell>
          <cell r="W6">
            <v>7260.79</v>
          </cell>
        </row>
        <row r="7">
          <cell r="V7">
            <v>1222.77</v>
          </cell>
        </row>
        <row r="9">
          <cell r="U9">
            <v>15640.41</v>
          </cell>
          <cell r="W9">
            <v>40382.47</v>
          </cell>
        </row>
        <row r="10">
          <cell r="V10">
            <v>636.9</v>
          </cell>
        </row>
        <row r="12">
          <cell r="U12">
            <v>12377.960000000001</v>
          </cell>
          <cell r="W12">
            <v>30560.76</v>
          </cell>
        </row>
        <row r="13">
          <cell r="V13">
            <v>5459.74</v>
          </cell>
        </row>
        <row r="15">
          <cell r="U15">
            <v>6856.89</v>
          </cell>
          <cell r="W15">
            <v>17372.28</v>
          </cell>
        </row>
        <row r="16">
          <cell r="V16">
            <v>682</v>
          </cell>
        </row>
        <row r="18">
          <cell r="U18">
            <v>6856.89</v>
          </cell>
          <cell r="W18">
            <v>17701.3</v>
          </cell>
        </row>
        <row r="19">
          <cell r="V19">
            <v>1514.54</v>
          </cell>
        </row>
        <row r="21">
          <cell r="U21">
            <v>9366.4600000000009</v>
          </cell>
          <cell r="W21">
            <v>18977.14</v>
          </cell>
        </row>
        <row r="22">
          <cell r="V22">
            <v>10</v>
          </cell>
        </row>
        <row r="24">
          <cell r="U24">
            <v>5036.68</v>
          </cell>
          <cell r="W24">
            <v>8731.02</v>
          </cell>
        </row>
        <row r="25">
          <cell r="V25">
            <v>11802.95</v>
          </cell>
        </row>
        <row r="27">
          <cell r="U27">
            <v>5536.68</v>
          </cell>
        </row>
        <row r="28">
          <cell r="V28">
            <v>10</v>
          </cell>
        </row>
        <row r="30">
          <cell r="U30">
            <v>12377.960000000001</v>
          </cell>
          <cell r="W30">
            <v>11093.4</v>
          </cell>
        </row>
        <row r="31">
          <cell r="V31">
            <v>1892.3</v>
          </cell>
        </row>
        <row r="33">
          <cell r="U33">
            <v>6354.97</v>
          </cell>
          <cell r="W33">
            <v>10329.18</v>
          </cell>
        </row>
        <row r="34">
          <cell r="V34">
            <v>1485.01</v>
          </cell>
        </row>
        <row r="36">
          <cell r="U36">
            <v>17648.07</v>
          </cell>
          <cell r="W36">
            <v>58020.27</v>
          </cell>
        </row>
        <row r="37">
          <cell r="V37">
            <v>900</v>
          </cell>
        </row>
        <row r="39">
          <cell r="U39">
            <v>6229.5</v>
          </cell>
          <cell r="W39">
            <v>19649</v>
          </cell>
        </row>
        <row r="40">
          <cell r="V40">
            <v>2451.4499999999998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tabSelected="1" zoomScale="85" zoomScaleNormal="85" zoomScalePageLayoutView="40" workbookViewId="0">
      <selection activeCell="H5" sqref="H5"/>
    </sheetView>
  </sheetViews>
  <sheetFormatPr defaultColWidth="9" defaultRowHeight="13.5"/>
  <cols>
    <col min="1" max="1" width="7.875" style="16" customWidth="1"/>
    <col min="2" max="2" width="15.75" style="17" customWidth="1"/>
    <col min="3" max="3" width="28.75" style="17" customWidth="1"/>
    <col min="4" max="4" width="13.25" style="17" customWidth="1"/>
    <col min="5" max="5" width="111.5" customWidth="1"/>
  </cols>
  <sheetData>
    <row r="1" spans="1:5" ht="47.25" customHeight="1">
      <c r="A1" s="1" t="s">
        <v>0</v>
      </c>
      <c r="B1" s="1"/>
      <c r="C1" s="1"/>
      <c r="D1" s="1"/>
      <c r="E1" s="1"/>
    </row>
    <row r="2" spans="1:5" ht="40.5" customHeight="1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</row>
    <row r="3" spans="1:5" ht="31.5" customHeight="1">
      <c r="A3" s="4">
        <v>1</v>
      </c>
      <c r="B3" s="5" t="s">
        <v>6</v>
      </c>
      <c r="C3" s="6">
        <v>34522</v>
      </c>
      <c r="D3" s="5" t="s">
        <v>7</v>
      </c>
      <c r="E3" s="7" t="str">
        <f>"1、2025年1月1日至2025年2月17日期间的工资人民币"&amp;[1]计算!U3&amp;"元；"</f>
        <v>1、2025年1月1日至2025年2月17日期间的工资人民币15176.62元；</v>
      </c>
    </row>
    <row r="4" spans="1:5" ht="31.5" customHeight="1">
      <c r="A4" s="8"/>
      <c r="B4" s="9"/>
      <c r="C4" s="10"/>
      <c r="D4" s="9"/>
      <c r="E4" s="7" t="str">
        <f>"2、2025年1月1日至2025年1月31日期间的绩效工资人民币"&amp;[1]计算!V4&amp;"元；"</f>
        <v>2、2025年1月1日至2025年1月31日期间的绩效工资人民币1874元；</v>
      </c>
    </row>
    <row r="5" spans="1:5" s="14" customFormat="1" ht="31.5" customHeight="1">
      <c r="A5" s="11"/>
      <c r="B5" s="12"/>
      <c r="C5" s="13"/>
      <c r="D5" s="12"/>
      <c r="E5" s="7" t="str">
        <f>"3、解除劳动合同的经济补偿人民币"&amp;[1]计算!W3&amp;"元。"</f>
        <v>3、解除劳动合同的经济补偿人民币37756.8元。</v>
      </c>
    </row>
    <row r="6" spans="1:5" s="14" customFormat="1" ht="31.5" customHeight="1">
      <c r="A6" s="4">
        <v>2</v>
      </c>
      <c r="B6" s="5" t="s">
        <v>8</v>
      </c>
      <c r="C6" s="6">
        <v>34239</v>
      </c>
      <c r="D6" s="5" t="s">
        <v>7</v>
      </c>
      <c r="E6" s="7" t="str">
        <f>"1、2025年1月1日至2025年2月17日期间的工资人民币"&amp;[1]计算!U6&amp;"元；"</f>
        <v>1、2025年1月1日至2025年2月17日期间的工资人民币7107.84元；</v>
      </c>
    </row>
    <row r="7" spans="1:5" s="14" customFormat="1" ht="31.5" customHeight="1">
      <c r="A7" s="8"/>
      <c r="B7" s="9"/>
      <c r="C7" s="10"/>
      <c r="D7" s="9"/>
      <c r="E7" s="15" t="str">
        <f>"2、2025年1月1日至2025年1月31日期间的绩效工资人民币"&amp;[1]计算!V7&amp;"元；"</f>
        <v>2、2025年1月1日至2025年1月31日期间的绩效工资人民币1222.77元；</v>
      </c>
    </row>
    <row r="8" spans="1:5" s="14" customFormat="1" ht="31.5" customHeight="1">
      <c r="A8" s="11"/>
      <c r="B8" s="12"/>
      <c r="C8" s="13"/>
      <c r="D8" s="12"/>
      <c r="E8" s="7" t="str">
        <f>"3、解除劳动合同的经济补偿人民币"&amp;[1]计算!W6&amp;"元。"</f>
        <v>3、解除劳动合同的经济补偿人民币7260.79元。</v>
      </c>
    </row>
    <row r="9" spans="1:5" s="14" customFormat="1" ht="31.5" customHeight="1">
      <c r="A9" s="4">
        <v>3</v>
      </c>
      <c r="B9" s="5" t="s">
        <v>9</v>
      </c>
      <c r="C9" s="6">
        <v>28172</v>
      </c>
      <c r="D9" s="5" t="s">
        <v>7</v>
      </c>
      <c r="E9" s="7" t="str">
        <f>"1、2025年1月1日至2025年2月17日期间的工资人民币"&amp;[1]计算!U9&amp;"元；"</f>
        <v>1、2025年1月1日至2025年2月17日期间的工资人民币15640.41元；</v>
      </c>
    </row>
    <row r="10" spans="1:5" s="14" customFormat="1" ht="31.5" customHeight="1">
      <c r="A10" s="8"/>
      <c r="B10" s="9"/>
      <c r="C10" s="10"/>
      <c r="D10" s="9"/>
      <c r="E10" s="7" t="str">
        <f>"2、2025年1月1日至2025年1月31日期间的绩效工资人民币"&amp;[1]计算!V10&amp;"元；"</f>
        <v>2、2025年1月1日至2025年1月31日期间的绩效工资人民币636.9元；</v>
      </c>
    </row>
    <row r="11" spans="1:5" s="14" customFormat="1" ht="31.5" customHeight="1">
      <c r="A11" s="11"/>
      <c r="B11" s="12"/>
      <c r="C11" s="13"/>
      <c r="D11" s="12"/>
      <c r="E11" s="7" t="str">
        <f>"3、解除劳动合同的经济补偿人民币"&amp;[1]计算!W9&amp;"元。"</f>
        <v>3、解除劳动合同的经济补偿人民币40382.47元。</v>
      </c>
    </row>
    <row r="12" spans="1:5" s="14" customFormat="1" ht="31.5" customHeight="1">
      <c r="A12" s="4">
        <v>4</v>
      </c>
      <c r="B12" s="5" t="s">
        <v>10</v>
      </c>
      <c r="C12" s="6">
        <v>35471</v>
      </c>
      <c r="D12" s="5" t="s">
        <v>7</v>
      </c>
      <c r="E12" s="7" t="str">
        <f>"1、2025年1月1日至2025年2月17日期间的工资人民币"&amp;[1]计算!U12&amp;"元；"</f>
        <v>1、2025年1月1日至2025年2月17日期间的工资人民币12377.96元；</v>
      </c>
    </row>
    <row r="13" spans="1:5" s="14" customFormat="1" ht="31.5" customHeight="1">
      <c r="A13" s="8"/>
      <c r="B13" s="9"/>
      <c r="C13" s="10"/>
      <c r="D13" s="9"/>
      <c r="E13" s="7" t="str">
        <f>"2、2025年1月1日至2025年1月31日期间的绩效工资人民币"&amp;[1]计算!V13&amp;"元；"</f>
        <v>2、2025年1月1日至2025年1月31日期间的绩效工资人民币5459.74元；</v>
      </c>
    </row>
    <row r="14" spans="1:5" s="14" customFormat="1" ht="31.5" customHeight="1">
      <c r="A14" s="11"/>
      <c r="B14" s="12"/>
      <c r="C14" s="13"/>
      <c r="D14" s="12"/>
      <c r="E14" s="7" t="str">
        <f>"3、解除劳动合同的经济补偿人民币"&amp;[1]计算!W12&amp;"元。"</f>
        <v>3、解除劳动合同的经济补偿人民币30560.76元。</v>
      </c>
    </row>
    <row r="15" spans="1:5" s="14" customFormat="1" ht="31.5" customHeight="1">
      <c r="A15" s="4">
        <v>5</v>
      </c>
      <c r="B15" s="5" t="s">
        <v>11</v>
      </c>
      <c r="C15" s="5" t="s">
        <v>12</v>
      </c>
      <c r="D15" s="5" t="s">
        <v>7</v>
      </c>
      <c r="E15" s="7" t="str">
        <f>"1、2025年1月1日至2025年2月17日期间的工资人民币"&amp;[1]计算!U15&amp;"元；"</f>
        <v>1、2025年1月1日至2025年2月17日期间的工资人民币6856.89元；</v>
      </c>
    </row>
    <row r="16" spans="1:5" s="14" customFormat="1" ht="31.5" customHeight="1">
      <c r="A16" s="8"/>
      <c r="B16" s="9"/>
      <c r="C16" s="9"/>
      <c r="D16" s="9"/>
      <c r="E16" s="7" t="str">
        <f>"2、2025年1月1日至2025年1月31日期间的绩效工资人民币"&amp;[1]计算!V16&amp;"元；"</f>
        <v>2、2025年1月1日至2025年1月31日期间的绩效工资人民币682元；</v>
      </c>
    </row>
    <row r="17" spans="1:8" s="14" customFormat="1" ht="31.5" customHeight="1">
      <c r="A17" s="11"/>
      <c r="B17" s="12"/>
      <c r="C17" s="12"/>
      <c r="D17" s="12"/>
      <c r="E17" s="7" t="str">
        <f>"3、解除劳动合同的经济补偿人民币"&amp;[1]计算!W15&amp;"元。"</f>
        <v>3、解除劳动合同的经济补偿人民币17372.28元。</v>
      </c>
    </row>
    <row r="18" spans="1:8" s="14" customFormat="1" ht="31.5" customHeight="1">
      <c r="A18" s="4">
        <v>6</v>
      </c>
      <c r="B18" s="5" t="s">
        <v>13</v>
      </c>
      <c r="C18" s="6">
        <v>36796</v>
      </c>
      <c r="D18" s="5" t="s">
        <v>7</v>
      </c>
      <c r="E18" s="7" t="str">
        <f>"1、2025年1月1日至2025年2月17日期间的工资人民币"&amp;[1]计算!U18&amp;"元；"</f>
        <v>1、2025年1月1日至2025年2月17日期间的工资人民币6856.89元；</v>
      </c>
    </row>
    <row r="19" spans="1:8" s="14" customFormat="1" ht="31.5" customHeight="1">
      <c r="A19" s="8"/>
      <c r="B19" s="9"/>
      <c r="C19" s="10"/>
      <c r="D19" s="9"/>
      <c r="E19" s="7" t="str">
        <f>"2、2025年1月1日至2025年1月31日期间的绩效工资人民币"&amp;[1]计算!V19&amp;"元；"</f>
        <v>2、2025年1月1日至2025年1月31日期间的绩效工资人民币1514.54元；</v>
      </c>
      <c r="H19" s="14" t="s">
        <v>14</v>
      </c>
    </row>
    <row r="20" spans="1:8" s="14" customFormat="1" ht="31.5" customHeight="1">
      <c r="A20" s="11"/>
      <c r="B20" s="12"/>
      <c r="C20" s="13"/>
      <c r="D20" s="12"/>
      <c r="E20" s="7" t="str">
        <f>"3、解除劳动合同的经济补偿人民币"&amp;[1]计算!W18&amp;"元。"</f>
        <v>3、解除劳动合同的经济补偿人民币17701.3元。</v>
      </c>
    </row>
    <row r="21" spans="1:8" s="14" customFormat="1" ht="31.5" customHeight="1">
      <c r="A21" s="4">
        <v>7</v>
      </c>
      <c r="B21" s="5" t="s">
        <v>15</v>
      </c>
      <c r="C21" s="6">
        <v>35949</v>
      </c>
      <c r="D21" s="5" t="s">
        <v>7</v>
      </c>
      <c r="E21" s="7" t="str">
        <f>"1、2025年1月1日至2025年2月17日期间的工资人民币"&amp;[1]计算!U21&amp;"元；"</f>
        <v>1、2025年1月1日至2025年2月17日期间的工资人民币9366.46元；</v>
      </c>
    </row>
    <row r="22" spans="1:8" s="14" customFormat="1" ht="31.5" customHeight="1">
      <c r="A22" s="8"/>
      <c r="B22" s="9"/>
      <c r="C22" s="10"/>
      <c r="D22" s="9"/>
      <c r="E22" s="7" t="str">
        <f>"2、2025年1月1日至2025年1月31日期间的绩效工资人民币"&amp;[1]计算!V22&amp;"元；"</f>
        <v>2、2025年1月1日至2025年1月31日期间的绩效工资人民币10元；</v>
      </c>
    </row>
    <row r="23" spans="1:8" s="14" customFormat="1" ht="31.5" customHeight="1">
      <c r="A23" s="11"/>
      <c r="B23" s="12"/>
      <c r="C23" s="13"/>
      <c r="D23" s="12"/>
      <c r="E23" s="7" t="str">
        <f>"3、解除劳动合同的经济补偿人民币"&amp;[1]计算!W21&amp;"元。"</f>
        <v>3、解除劳动合同的经济补偿人民币18977.14元。</v>
      </c>
    </row>
    <row r="24" spans="1:8" s="14" customFormat="1" ht="31.5" customHeight="1">
      <c r="A24" s="4">
        <v>8</v>
      </c>
      <c r="B24" s="5" t="s">
        <v>16</v>
      </c>
      <c r="C24" s="6">
        <v>34872</v>
      </c>
      <c r="D24" s="5" t="s">
        <v>7</v>
      </c>
      <c r="E24" s="7" t="str">
        <f>"1、2025年1月1日至2025年1月31日期间的工资人民币"&amp;[1]计算!U24&amp;"元；"</f>
        <v>1、2025年1月1日至2025年1月31日期间的工资人民币5036.68元；</v>
      </c>
    </row>
    <row r="25" spans="1:8" s="14" customFormat="1" ht="31.5" customHeight="1">
      <c r="A25" s="8"/>
      <c r="B25" s="9"/>
      <c r="C25" s="10"/>
      <c r="D25" s="9"/>
      <c r="E25" s="7" t="str">
        <f>"2、2025年1月1日至2025年1月31日期间的绩效工资人民币"&amp;[1]计算!V25&amp;"元；"</f>
        <v>2、2025年1月1日至2025年1月31日期间的绩效工资人民币11802.95元；</v>
      </c>
    </row>
    <row r="26" spans="1:8" s="14" customFormat="1" ht="31.5" customHeight="1">
      <c r="A26" s="11"/>
      <c r="B26" s="12"/>
      <c r="C26" s="13"/>
      <c r="D26" s="12"/>
      <c r="E26" s="7" t="str">
        <f>"3、解除劳动合同的经济补偿人民币"&amp;[1]计算!W24&amp;"元。"</f>
        <v>3、解除劳动合同的经济补偿人民币8731.02元。</v>
      </c>
    </row>
    <row r="27" spans="1:8" s="14" customFormat="1" ht="46.5" customHeight="1">
      <c r="A27" s="4">
        <v>9</v>
      </c>
      <c r="B27" s="5" t="s">
        <v>17</v>
      </c>
      <c r="C27" s="6">
        <v>33318</v>
      </c>
      <c r="D27" s="5" t="s">
        <v>7</v>
      </c>
      <c r="E27" s="7" t="str">
        <f>"1、2025年1月1日至2025年1月21日期间的工资人民币"&amp;[1]计算!U27&amp;"元；"</f>
        <v>1、2025年1月1日至2025年1月21日期间的工资人民币5536.68元；</v>
      </c>
    </row>
    <row r="28" spans="1:8" s="14" customFormat="1" ht="46.5" customHeight="1">
      <c r="A28" s="8"/>
      <c r="B28" s="9"/>
      <c r="C28" s="10"/>
      <c r="D28" s="9"/>
      <c r="E28" s="7" t="str">
        <f>"2、2025年1月1日至2025年1月21日期间的绩效工资人民币"&amp;[1]计算!V28&amp;"元。"</f>
        <v>2、2025年1月1日至2025年1月21日期间的绩效工资人民币10元。</v>
      </c>
    </row>
    <row r="29" spans="1:8" s="14" customFormat="1" ht="31.5" customHeight="1">
      <c r="A29" s="4">
        <v>10</v>
      </c>
      <c r="B29" s="5" t="s">
        <v>18</v>
      </c>
      <c r="C29" s="6">
        <v>34804</v>
      </c>
      <c r="D29" s="5" t="s">
        <v>7</v>
      </c>
      <c r="E29" s="7" t="str">
        <f>"1、2025年1月1日至2025年2月17日期间的工资人民币"&amp;[1]计算!U30&amp;"元；"</f>
        <v>1、2025年1月1日至2025年2月17日期间的工资人民币12377.96元；</v>
      </c>
    </row>
    <row r="30" spans="1:8" s="14" customFormat="1" ht="31.5" customHeight="1">
      <c r="A30" s="8"/>
      <c r="B30" s="9"/>
      <c r="C30" s="10"/>
      <c r="D30" s="9"/>
      <c r="E30" s="7" t="str">
        <f>"2、2025年1月1日至2025年1月31日期间的绩效工资人民币"&amp;[1]计算!V31&amp;"元；"</f>
        <v>2、2025年1月1日至2025年1月31日期间的绩效工资人民币1892.3元；</v>
      </c>
    </row>
    <row r="31" spans="1:8" s="14" customFormat="1" ht="31.5" customHeight="1">
      <c r="A31" s="11"/>
      <c r="B31" s="12"/>
      <c r="C31" s="13"/>
      <c r="D31" s="12"/>
      <c r="E31" s="7" t="str">
        <f>"3、解除劳动合同的经济补偿人民币"&amp;[1]计算!W30&amp;"元。"</f>
        <v>3、解除劳动合同的经济补偿人民币11093.4元。</v>
      </c>
    </row>
    <row r="32" spans="1:8" s="14" customFormat="1" ht="31.5" customHeight="1">
      <c r="A32" s="4">
        <v>11</v>
      </c>
      <c r="B32" s="5" t="s">
        <v>19</v>
      </c>
      <c r="C32" s="6">
        <v>37438</v>
      </c>
      <c r="D32" s="5" t="s">
        <v>7</v>
      </c>
      <c r="E32" s="7" t="str">
        <f>"1、2025年1月1日至2025年2月17日期间的工资人民币"&amp;[1]计算!U33&amp;"元；"</f>
        <v>1、2025年1月1日至2025年2月17日期间的工资人民币6354.97元；</v>
      </c>
    </row>
    <row r="33" spans="1:5" s="14" customFormat="1" ht="31.5" customHeight="1">
      <c r="A33" s="8"/>
      <c r="B33" s="9"/>
      <c r="C33" s="10"/>
      <c r="D33" s="9"/>
      <c r="E33" s="7" t="str">
        <f>"2、2025年1月1日至2025年1月31日期间的绩效工资人民币"&amp;[1]计算!V34&amp;"元；"</f>
        <v>2、2025年1月1日至2025年1月31日期间的绩效工资人民币1485.01元；</v>
      </c>
    </row>
    <row r="34" spans="1:5" s="14" customFormat="1" ht="31.5" customHeight="1">
      <c r="A34" s="11"/>
      <c r="B34" s="12"/>
      <c r="C34" s="13"/>
      <c r="D34" s="12"/>
      <c r="E34" s="7" t="str">
        <f>"3、解除劳动合同的经济补偿人民币"&amp;[1]计算!W33&amp;"元。"</f>
        <v>3、解除劳动合同的经济补偿人民币10329.18元。</v>
      </c>
    </row>
    <row r="35" spans="1:5" s="14" customFormat="1" ht="31.5" customHeight="1">
      <c r="A35" s="4">
        <v>12</v>
      </c>
      <c r="B35" s="5" t="s">
        <v>20</v>
      </c>
      <c r="C35" s="5" t="s">
        <v>21</v>
      </c>
      <c r="D35" s="5" t="s">
        <v>7</v>
      </c>
      <c r="E35" s="7" t="str">
        <f>"1、2025年1月1日至2025年2月17日期间的工资人民币"&amp;[1]计算!U36&amp;"元；"</f>
        <v>1、2025年1月1日至2025年2月17日期间的工资人民币17648.07元；</v>
      </c>
    </row>
    <row r="36" spans="1:5" s="14" customFormat="1" ht="31.5" customHeight="1">
      <c r="A36" s="8"/>
      <c r="B36" s="9"/>
      <c r="C36" s="9"/>
      <c r="D36" s="9"/>
      <c r="E36" s="7" t="str">
        <f>"2、2025年1月1日至2025年1月31日期间的绩效工资人民币"&amp;[1]计算!V37&amp;"元；"</f>
        <v>2、2025年1月1日至2025年1月31日期间的绩效工资人民币900元；</v>
      </c>
    </row>
    <row r="37" spans="1:5" s="14" customFormat="1" ht="31.5" customHeight="1">
      <c r="A37" s="11"/>
      <c r="B37" s="12"/>
      <c r="C37" s="12"/>
      <c r="D37" s="12"/>
      <c r="E37" s="7" t="str">
        <f>"3、解除劳动合同的经济补偿人民币"&amp;[1]计算!W36&amp;"元。"</f>
        <v>3、解除劳动合同的经济补偿人民币58020.27元。</v>
      </c>
    </row>
    <row r="38" spans="1:5" s="14" customFormat="1" ht="31.5" customHeight="1">
      <c r="A38" s="4">
        <v>13</v>
      </c>
      <c r="B38" s="5" t="s">
        <v>22</v>
      </c>
      <c r="C38" s="5" t="s">
        <v>23</v>
      </c>
      <c r="D38" s="5" t="s">
        <v>7</v>
      </c>
      <c r="E38" s="7" t="str">
        <f>"1、2025年1月1日至2025年1月31日期间的工资人民币"&amp;[1]计算!U39&amp;"元；"</f>
        <v>1、2025年1月1日至2025年1月31日期间的工资人民币6229.5元；</v>
      </c>
    </row>
    <row r="39" spans="1:5" s="14" customFormat="1" ht="31.5" customHeight="1">
      <c r="A39" s="8"/>
      <c r="B39" s="9"/>
      <c r="C39" s="9"/>
      <c r="D39" s="9"/>
      <c r="E39" s="7" t="str">
        <f>"2、2025年1月1日至2025年2月17日期间的绩效工资人民币"&amp;[1]计算!V40&amp;"元；"</f>
        <v>2、2025年1月1日至2025年2月17日期间的绩效工资人民币2451.45元；</v>
      </c>
    </row>
    <row r="40" spans="1:5" s="14" customFormat="1" ht="31.5" customHeight="1">
      <c r="A40" s="11"/>
      <c r="B40" s="12"/>
      <c r="C40" s="12"/>
      <c r="D40" s="12"/>
      <c r="E40" s="7" t="str">
        <f>"3、解除劳动合同的经济补偿人民币"&amp;[1]计算!W39&amp;"元。"</f>
        <v>3、解除劳动合同的经济补偿人民币19649元。</v>
      </c>
    </row>
  </sheetData>
  <sheetProtection formatCells="0" insertHyperlinks="0" autoFilter="0"/>
  <mergeCells count="53">
    <mergeCell ref="A38:A40"/>
    <mergeCell ref="B38:B40"/>
    <mergeCell ref="C38:C40"/>
    <mergeCell ref="D38:D40"/>
    <mergeCell ref="A32:A34"/>
    <mergeCell ref="B32:B34"/>
    <mergeCell ref="C32:C34"/>
    <mergeCell ref="D32:D34"/>
    <mergeCell ref="A35:A37"/>
    <mergeCell ref="B35:B37"/>
    <mergeCell ref="C35:C37"/>
    <mergeCell ref="D35:D37"/>
    <mergeCell ref="A27:A28"/>
    <mergeCell ref="B27:B28"/>
    <mergeCell ref="C27:C28"/>
    <mergeCell ref="D27:D28"/>
    <mergeCell ref="A29:A31"/>
    <mergeCell ref="B29:B31"/>
    <mergeCell ref="C29:C31"/>
    <mergeCell ref="D29:D31"/>
    <mergeCell ref="A21:A23"/>
    <mergeCell ref="B21:B23"/>
    <mergeCell ref="C21:C23"/>
    <mergeCell ref="D21:D23"/>
    <mergeCell ref="A24:A26"/>
    <mergeCell ref="B24:B26"/>
    <mergeCell ref="C24:C26"/>
    <mergeCell ref="D24:D26"/>
    <mergeCell ref="A15:A17"/>
    <mergeCell ref="B15:B17"/>
    <mergeCell ref="C15:C17"/>
    <mergeCell ref="D15:D17"/>
    <mergeCell ref="A18:A20"/>
    <mergeCell ref="B18:B20"/>
    <mergeCell ref="C18:C20"/>
    <mergeCell ref="D18:D20"/>
    <mergeCell ref="A9:A11"/>
    <mergeCell ref="B9:B11"/>
    <mergeCell ref="C9:C11"/>
    <mergeCell ref="D9:D11"/>
    <mergeCell ref="A12:A14"/>
    <mergeCell ref="B12:B14"/>
    <mergeCell ref="C12:C14"/>
    <mergeCell ref="D12:D14"/>
    <mergeCell ref="A1:E1"/>
    <mergeCell ref="A3:A5"/>
    <mergeCell ref="B3:B5"/>
    <mergeCell ref="C3:C5"/>
    <mergeCell ref="D3:D5"/>
    <mergeCell ref="A6:A8"/>
    <mergeCell ref="B6:B8"/>
    <mergeCell ref="C6:C8"/>
    <mergeCell ref="D6:D8"/>
  </mergeCells>
  <phoneticPr fontId="3" type="noConversion"/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kaki</dc:creator>
  <cp:lastModifiedBy>kaki</cp:lastModifiedBy>
  <dcterms:created xsi:type="dcterms:W3CDTF">2025-06-17T01:33:57Z</dcterms:created>
  <dcterms:modified xsi:type="dcterms:W3CDTF">2025-06-17T01:34:27Z</dcterms:modified>
</cp:coreProperties>
</file>